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F13" i="1"/>
  <c r="F24" i="1" s="1"/>
  <c r="H100" i="1" l="1"/>
  <c r="G81" i="1"/>
  <c r="F81" i="1"/>
  <c r="F196" i="1" s="1"/>
  <c r="J62" i="1"/>
  <c r="J43" i="1"/>
  <c r="I43" i="1"/>
  <c r="G43" i="1"/>
  <c r="H43" i="1"/>
  <c r="F43" i="1"/>
  <c r="J24" i="1"/>
  <c r="G24" i="1"/>
  <c r="I157" i="1"/>
  <c r="G157" i="1"/>
  <c r="H138" i="1"/>
  <c r="G138" i="1"/>
  <c r="I138" i="1"/>
  <c r="I119" i="1"/>
  <c r="H196" i="1" l="1"/>
  <c r="J196" i="1"/>
  <c r="G196" i="1"/>
  <c r="I196" i="1"/>
</calcChain>
</file>

<file path=xl/sharedStrings.xml><?xml version="1.0" encoding="utf-8"?>
<sst xmlns="http://schemas.openxmlformats.org/spreadsheetml/2006/main" count="463" uniqueCount="201">
  <si>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</si>
  <si>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</si>
  <si>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</si>
  <si>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</si>
  <si>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</si>
  <si>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</si>
  <si>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</si>
  <si>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</si>
  <si>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</si>
  <si>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</si>
  <si>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</si>
  <si>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</si>
  <si>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</si>
  <si>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</si>
  <si>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</si>
  <si>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</si>
  <si>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</si>
  <si>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</si>
  <si>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</si>
  <si>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</si>
  <si>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</si>
  <si>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</si>
  <si>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</si>
  <si>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</si>
  <si>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</si>
  <si>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</si>
  <si>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</si>
  <si>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</si>
  <si>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</si>
  <si>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</si>
  <si>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</si>
  <si>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</si>
  <si>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</si>
  <si>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</si>
  <si>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</si>
  <si>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</si>
  <si>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</si>
  <si>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</si>
  <si>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</si>
  <si>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сыром</t>
  </si>
  <si>
    <t>чай с сахаром</t>
  </si>
  <si>
    <t>батон йодированный</t>
  </si>
  <si>
    <t>апельсин</t>
  </si>
  <si>
    <t>помидор в нарезке</t>
  </si>
  <si>
    <t>0.7</t>
  </si>
  <si>
    <t>0.1</t>
  </si>
  <si>
    <t>315.8</t>
  </si>
  <si>
    <t>54-3з-2020</t>
  </si>
  <si>
    <t>54-4о-2020</t>
  </si>
  <si>
    <t>0.19</t>
  </si>
  <si>
    <t>0.04</t>
  </si>
  <si>
    <t>директор МОУ СШ № 26</t>
  </si>
  <si>
    <t>Бутов Ю. В..</t>
  </si>
  <si>
    <t>54-2гн-2020</t>
  </si>
  <si>
    <t>пром.</t>
  </si>
  <si>
    <t>23.50</t>
  </si>
  <si>
    <t>2.300</t>
  </si>
  <si>
    <t>12.800</t>
  </si>
  <si>
    <t>6.420</t>
  </si>
  <si>
    <t>28.600</t>
  </si>
  <si>
    <t>2.400</t>
  </si>
  <si>
    <t>0.300</t>
  </si>
  <si>
    <t>14.700</t>
  </si>
  <si>
    <t>71.200</t>
  </si>
  <si>
    <t>1.400</t>
  </si>
  <si>
    <t>60.500</t>
  </si>
  <si>
    <t>0.200</t>
  </si>
  <si>
    <t>0.400</t>
  </si>
  <si>
    <t>каша жидкая молочная рисовая</t>
  </si>
  <si>
    <t>кофейный напиток с молоком</t>
  </si>
  <si>
    <t>мандарин</t>
  </si>
  <si>
    <t>масло сливочное</t>
  </si>
  <si>
    <t>5.300</t>
  </si>
  <si>
    <t>5.400</t>
  </si>
  <si>
    <t>28.700</t>
  </si>
  <si>
    <t>184.500</t>
  </si>
  <si>
    <t>3.900</t>
  </si>
  <si>
    <t>2.900</t>
  </si>
  <si>
    <t>11.200</t>
  </si>
  <si>
    <t>3.200</t>
  </si>
  <si>
    <t>19.600</t>
  </si>
  <si>
    <t>0.800</t>
  </si>
  <si>
    <t>7.500</t>
  </si>
  <si>
    <t>14.500</t>
  </si>
  <si>
    <t>132.200</t>
  </si>
  <si>
    <t>7.100</t>
  </si>
  <si>
    <t>5.500</t>
  </si>
  <si>
    <t>7.700</t>
  </si>
  <si>
    <t>0.100</t>
  </si>
  <si>
    <t>15.600</t>
  </si>
  <si>
    <t>0.500</t>
  </si>
  <si>
    <t>запеканка из творога</t>
  </si>
  <si>
    <t>чай с молоком и сахаром</t>
  </si>
  <si>
    <t>яблоко</t>
  </si>
  <si>
    <t>молоко сгущённое с сахаром</t>
  </si>
  <si>
    <t>29.700</t>
  </si>
  <si>
    <t>10.700</t>
  </si>
  <si>
    <t>21.600</t>
  </si>
  <si>
    <t>301.300</t>
  </si>
  <si>
    <t>1.500</t>
  </si>
  <si>
    <t>1.100</t>
  </si>
  <si>
    <t>8.600</t>
  </si>
  <si>
    <t>50.200</t>
  </si>
  <si>
    <t>9.800</t>
  </si>
  <si>
    <t>44.4</t>
  </si>
  <si>
    <t>1.700</t>
  </si>
  <si>
    <t>11.100</t>
  </si>
  <si>
    <t>65.500</t>
  </si>
  <si>
    <t>54-25.1к-2020</t>
  </si>
  <si>
    <t>54-23гн-2020</t>
  </si>
  <si>
    <t>53-19з-2020</t>
  </si>
  <si>
    <t>54-1т-2020</t>
  </si>
  <si>
    <t>54-4гн-2020</t>
  </si>
  <si>
    <t>салат из свёклы отварной</t>
  </si>
  <si>
    <t>3.500</t>
  </si>
  <si>
    <t>7.300</t>
  </si>
  <si>
    <t>54-13з-2020</t>
  </si>
  <si>
    <t>макароны отварные с сыром</t>
  </si>
  <si>
    <t>икра морковная</t>
  </si>
  <si>
    <t>сок яблочный</t>
  </si>
  <si>
    <t>32.500</t>
  </si>
  <si>
    <t>235.400</t>
  </si>
  <si>
    <t>20.200</t>
  </si>
  <si>
    <t>86.600</t>
  </si>
  <si>
    <t>2.100</t>
  </si>
  <si>
    <t>10.100</t>
  </si>
  <si>
    <t>113.200</t>
  </si>
  <si>
    <t>0.600</t>
  </si>
  <si>
    <t>54-3г-2020</t>
  </si>
  <si>
    <t>54-12з-2020</t>
  </si>
  <si>
    <t>54-5з-2020</t>
  </si>
  <si>
    <t>рагу из овощей</t>
  </si>
  <si>
    <t>котлета из курицы</t>
  </si>
  <si>
    <t>чай с лимоном и сахаром</t>
  </si>
  <si>
    <t>салат из моркови и яблок</t>
  </si>
  <si>
    <t>13.600</t>
  </si>
  <si>
    <t>133.300</t>
  </si>
  <si>
    <t>17.200</t>
  </si>
  <si>
    <t>151.800</t>
  </si>
  <si>
    <t>6.600</t>
  </si>
  <si>
    <t>27.900</t>
  </si>
  <si>
    <t>0.730</t>
  </si>
  <si>
    <t>8.140</t>
  </si>
  <si>
    <t>5.720</t>
  </si>
  <si>
    <t>54-9г-2020</t>
  </si>
  <si>
    <t>54-5м-2020</t>
  </si>
  <si>
    <t>54-3гн-2020</t>
  </si>
  <si>
    <t>54-11з-2020</t>
  </si>
  <si>
    <t>196.800</t>
  </si>
  <si>
    <t>54-2с-2020</t>
  </si>
  <si>
    <t>омлет с зелёным горошком</t>
  </si>
  <si>
    <t>зефир</t>
  </si>
  <si>
    <t>11.940</t>
  </si>
  <si>
    <t>13.110</t>
  </si>
  <si>
    <t>5.890</t>
  </si>
  <si>
    <t>189.400</t>
  </si>
  <si>
    <t>0.190</t>
  </si>
  <si>
    <t>0.040</t>
  </si>
  <si>
    <t>26.800</t>
  </si>
  <si>
    <t>11.800</t>
  </si>
  <si>
    <t>53.300</t>
  </si>
  <si>
    <t>5.200</t>
  </si>
  <si>
    <t>макароны отварные</t>
  </si>
  <si>
    <t>котлета рыбная любительская</t>
  </si>
  <si>
    <t>свёкла отварная дольками</t>
  </si>
  <si>
    <t>5.670</t>
  </si>
  <si>
    <t>5.250</t>
  </si>
  <si>
    <t>34.990</t>
  </si>
  <si>
    <t>209.900</t>
  </si>
  <si>
    <t>11.600</t>
  </si>
  <si>
    <t>99.800</t>
  </si>
  <si>
    <t>25.200</t>
  </si>
  <si>
    <t>0.900</t>
  </si>
  <si>
    <t>66.100</t>
  </si>
  <si>
    <t>каша вязкая молочная пшённая</t>
  </si>
  <si>
    <t>8.300</t>
  </si>
  <si>
    <t>37.600</t>
  </si>
  <si>
    <t>274.900</t>
  </si>
  <si>
    <t>86.700</t>
  </si>
  <si>
    <t>запеканка из творога с морковью</t>
  </si>
  <si>
    <t>какао с молоком</t>
  </si>
  <si>
    <t>9.200</t>
  </si>
  <si>
    <t>26.200</t>
  </si>
  <si>
    <t>249.600</t>
  </si>
  <si>
    <t>4.700</t>
  </si>
  <si>
    <t>12.500</t>
  </si>
  <si>
    <t>100.400</t>
  </si>
  <si>
    <t>биточки из курицы</t>
  </si>
  <si>
    <t>4.900</t>
  </si>
  <si>
    <t>32.800</t>
  </si>
  <si>
    <t>2.700</t>
  </si>
  <si>
    <t>4.600</t>
  </si>
  <si>
    <t>45.700</t>
  </si>
  <si>
    <t>54-1г-2020</t>
  </si>
  <si>
    <t>54-13p-2020</t>
  </si>
  <si>
    <t>54-28з-2020</t>
  </si>
  <si>
    <t>54-19з-2020</t>
  </si>
  <si>
    <t>54-6к-2020</t>
  </si>
  <si>
    <t>54-2т-2020</t>
  </si>
  <si>
    <t>54-21гн-2020</t>
  </si>
  <si>
    <t>54-23м-2020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</si>
</sst>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N135" sqref="N13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4"/>
      <c r="D1" s="55"/>
      <c r="E1" s="56"/>
      <c r="F1" s="3" t="s">
        <v>1</v>
      </c>
      <c r="G1" s="1" t="s">
        <v>2</v>
      </c>
      <c r="H1" s="57" t="s">
        <v>51</v>
      </c>
      <c r="I1" s="58"/>
      <c r="J1" s="58"/>
      <c r="K1" s="59"/>
    </row>
    <row r="2" spans="1:12" ht="18" x14ac:dyDescent="0.2">
      <c r="A2" s="4" t="s">
        <v>3</v>
      </c>
      <c r="C2" s="1"/>
      <c r="G2" s="1" t="s">
        <v>4</v>
      </c>
      <c r="H2" s="57" t="s">
        <v>52</v>
      </c>
      <c r="I2" s="58"/>
      <c r="J2" s="58"/>
      <c r="K2" s="5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150</v>
      </c>
      <c r="F6" s="21">
        <v>185</v>
      </c>
      <c r="G6" s="21" t="s">
        <v>152</v>
      </c>
      <c r="H6" s="21" t="s">
        <v>153</v>
      </c>
      <c r="I6" s="21" t="s">
        <v>154</v>
      </c>
      <c r="J6" s="21" t="s">
        <v>155</v>
      </c>
      <c r="K6" s="22" t="s">
        <v>149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 t="s">
        <v>156</v>
      </c>
      <c r="H8" s="28" t="s">
        <v>157</v>
      </c>
      <c r="I8" s="28" t="s">
        <v>58</v>
      </c>
      <c r="J8" s="28" t="s">
        <v>158</v>
      </c>
      <c r="K8" s="29" t="s">
        <v>53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>
        <v>40</v>
      </c>
      <c r="G9" s="28" t="s">
        <v>79</v>
      </c>
      <c r="H9" s="28" t="s">
        <v>67</v>
      </c>
      <c r="I9" s="28" t="s">
        <v>80</v>
      </c>
      <c r="J9" s="28">
        <v>95</v>
      </c>
      <c r="K9" s="29" t="s">
        <v>54</v>
      </c>
      <c r="L9" s="28"/>
    </row>
    <row r="10" spans="1:12" ht="15" x14ac:dyDescent="0.25">
      <c r="A10" s="23"/>
      <c r="B10" s="24"/>
      <c r="C10" s="25"/>
      <c r="D10" s="30" t="s">
        <v>27</v>
      </c>
      <c r="E10" s="27" t="s">
        <v>93</v>
      </c>
      <c r="F10" s="28">
        <v>120</v>
      </c>
      <c r="G10" s="28" t="s">
        <v>90</v>
      </c>
      <c r="H10" s="28" t="s">
        <v>90</v>
      </c>
      <c r="I10" s="28" t="s">
        <v>159</v>
      </c>
      <c r="J10" s="28" t="s">
        <v>160</v>
      </c>
      <c r="K10" s="29" t="s">
        <v>54</v>
      </c>
      <c r="L10" s="28"/>
    </row>
    <row r="11" spans="1:12" ht="15" x14ac:dyDescent="0.25">
      <c r="A11" s="23"/>
      <c r="B11" s="24"/>
      <c r="C11" s="25"/>
      <c r="D11" s="26"/>
      <c r="E11" s="27" t="s">
        <v>151</v>
      </c>
      <c r="F11" s="28">
        <v>35</v>
      </c>
      <c r="G11" s="28" t="s">
        <v>61</v>
      </c>
      <c r="H11" s="28"/>
      <c r="I11" s="28" t="s">
        <v>140</v>
      </c>
      <c r="J11" s="28" t="s">
        <v>126</v>
      </c>
      <c r="K11" s="29" t="s">
        <v>54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95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0" t="s">
        <v>37</v>
      </c>
      <c r="D24" s="61"/>
      <c r="E24" s="43"/>
      <c r="F24" s="44">
        <f>F13+F23</f>
        <v>580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95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162</v>
      </c>
      <c r="F25" s="21">
        <v>160</v>
      </c>
      <c r="G25" s="21" t="s">
        <v>165</v>
      </c>
      <c r="H25" s="21" t="s">
        <v>166</v>
      </c>
      <c r="I25" s="21" t="s">
        <v>167</v>
      </c>
      <c r="J25" s="21" t="s">
        <v>168</v>
      </c>
      <c r="K25" s="22" t="s">
        <v>193</v>
      </c>
      <c r="L25" s="21"/>
    </row>
    <row r="26" spans="1:12" ht="25.5" x14ac:dyDescent="0.25">
      <c r="A26" s="45"/>
      <c r="B26" s="24"/>
      <c r="C26" s="25"/>
      <c r="D26" s="26"/>
      <c r="E26" s="27" t="s">
        <v>163</v>
      </c>
      <c r="F26" s="28">
        <v>90</v>
      </c>
      <c r="G26" s="28" t="s">
        <v>169</v>
      </c>
      <c r="H26" s="28" t="s">
        <v>114</v>
      </c>
      <c r="I26" s="28" t="s">
        <v>86</v>
      </c>
      <c r="J26" s="28" t="s">
        <v>170</v>
      </c>
      <c r="K26" s="29" t="s">
        <v>194</v>
      </c>
      <c r="L26" s="28"/>
    </row>
    <row r="27" spans="1:12" ht="25.5" x14ac:dyDescent="0.25">
      <c r="A27" s="45"/>
      <c r="B27" s="24"/>
      <c r="C27" s="25"/>
      <c r="D27" s="30" t="s">
        <v>25</v>
      </c>
      <c r="E27" s="27" t="s">
        <v>133</v>
      </c>
      <c r="F27" s="28">
        <v>200</v>
      </c>
      <c r="G27" s="28" t="s">
        <v>66</v>
      </c>
      <c r="H27" s="28" t="s">
        <v>88</v>
      </c>
      <c r="I27" s="28" t="s">
        <v>139</v>
      </c>
      <c r="J27" s="28" t="s">
        <v>140</v>
      </c>
      <c r="K27" s="29" t="s">
        <v>146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41</v>
      </c>
      <c r="F28" s="28">
        <v>30</v>
      </c>
      <c r="G28" s="28" t="s">
        <v>60</v>
      </c>
      <c r="H28" s="28" t="s">
        <v>61</v>
      </c>
      <c r="I28" s="28" t="s">
        <v>62</v>
      </c>
      <c r="J28" s="28" t="s">
        <v>63</v>
      </c>
      <c r="K28" s="29" t="s">
        <v>54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164</v>
      </c>
      <c r="F30" s="28">
        <v>60</v>
      </c>
      <c r="G30" s="28" t="s">
        <v>172</v>
      </c>
      <c r="H30" s="28" t="s">
        <v>88</v>
      </c>
      <c r="I30" s="28" t="s">
        <v>161</v>
      </c>
      <c r="J30" s="28" t="s">
        <v>171</v>
      </c>
      <c r="K30" s="29" t="s">
        <v>195</v>
      </c>
      <c r="L30" s="28"/>
    </row>
    <row r="31" spans="1:12" ht="25.5" x14ac:dyDescent="0.25">
      <c r="A31" s="45"/>
      <c r="B31" s="24"/>
      <c r="C31" s="25"/>
      <c r="D31" s="26"/>
      <c r="E31" s="27" t="s">
        <v>71</v>
      </c>
      <c r="F31" s="28">
        <v>10</v>
      </c>
      <c r="G31" s="28" t="s">
        <v>88</v>
      </c>
      <c r="H31" s="28" t="s">
        <v>115</v>
      </c>
      <c r="I31" s="28" t="s">
        <v>88</v>
      </c>
      <c r="J31" s="28" t="s">
        <v>173</v>
      </c>
      <c r="K31" s="29" t="s">
        <v>196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60" t="s">
        <v>37</v>
      </c>
      <c r="D43" s="61"/>
      <c r="E43" s="43"/>
      <c r="F43" s="44">
        <f>F32+F42</f>
        <v>550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174</v>
      </c>
      <c r="F44" s="21">
        <v>200</v>
      </c>
      <c r="G44" s="21" t="s">
        <v>175</v>
      </c>
      <c r="H44" s="21" t="s">
        <v>125</v>
      </c>
      <c r="I44" s="21" t="s">
        <v>176</v>
      </c>
      <c r="J44" s="21" t="s">
        <v>177</v>
      </c>
      <c r="K44" s="22" t="s">
        <v>197</v>
      </c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69</v>
      </c>
      <c r="F46" s="28">
        <v>200</v>
      </c>
      <c r="G46" s="28" t="s">
        <v>76</v>
      </c>
      <c r="H46" s="28" t="s">
        <v>77</v>
      </c>
      <c r="I46" s="28" t="s">
        <v>78</v>
      </c>
      <c r="J46" s="28">
        <v>86</v>
      </c>
      <c r="K46" s="29" t="s">
        <v>130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30</v>
      </c>
      <c r="G47" s="28" t="s">
        <v>60</v>
      </c>
      <c r="H47" s="28" t="s">
        <v>61</v>
      </c>
      <c r="I47" s="28" t="s">
        <v>62</v>
      </c>
      <c r="J47" s="28" t="s">
        <v>63</v>
      </c>
      <c r="K47" s="29" t="s">
        <v>54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/>
      <c r="E49" s="27" t="s">
        <v>134</v>
      </c>
      <c r="F49" s="28">
        <v>70</v>
      </c>
      <c r="G49" s="28" t="s">
        <v>127</v>
      </c>
      <c r="H49" s="28" t="s">
        <v>85</v>
      </c>
      <c r="I49" s="28">
        <v>5</v>
      </c>
      <c r="J49" s="28" t="s">
        <v>178</v>
      </c>
      <c r="K49" s="29" t="s">
        <v>109</v>
      </c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0</v>
      </c>
      <c r="H51" s="36">
        <f>SUM(H44:H50)</f>
        <v>0</v>
      </c>
      <c r="I51" s="36">
        <f>SUM(I44:I50)</f>
        <v>5</v>
      </c>
      <c r="J51" s="36">
        <f>SUM(J44:J50)</f>
        <v>86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60" t="s">
        <v>37</v>
      </c>
      <c r="D62" s="61"/>
      <c r="E62" s="43"/>
      <c r="F62" s="44">
        <f>F51+F61</f>
        <v>500</v>
      </c>
      <c r="G62" s="44">
        <f>G51+G61</f>
        <v>0</v>
      </c>
      <c r="H62" s="44">
        <f>H51+H61</f>
        <v>0</v>
      </c>
      <c r="I62" s="44">
        <f>I51+I61</f>
        <v>5</v>
      </c>
      <c r="J62" s="44">
        <f>J51+J61</f>
        <v>86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179</v>
      </c>
      <c r="F63" s="21">
        <v>150</v>
      </c>
      <c r="G63" s="21" t="s">
        <v>89</v>
      </c>
      <c r="H63" s="21" t="s">
        <v>181</v>
      </c>
      <c r="I63" s="21" t="s">
        <v>182</v>
      </c>
      <c r="J63" s="21" t="s">
        <v>183</v>
      </c>
      <c r="K63" s="22" t="s">
        <v>198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180</v>
      </c>
      <c r="F65" s="28">
        <v>200</v>
      </c>
      <c r="G65" s="28" t="s">
        <v>184</v>
      </c>
      <c r="H65" s="28" t="s">
        <v>114</v>
      </c>
      <c r="I65" s="28" t="s">
        <v>185</v>
      </c>
      <c r="J65" s="28" t="s">
        <v>186</v>
      </c>
      <c r="K65" s="29" t="s">
        <v>199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41</v>
      </c>
      <c r="F66" s="28">
        <v>30</v>
      </c>
      <c r="G66" s="28" t="s">
        <v>60</v>
      </c>
      <c r="H66" s="28" t="s">
        <v>61</v>
      </c>
      <c r="I66" s="28" t="s">
        <v>62</v>
      </c>
      <c r="J66" s="28" t="s">
        <v>63</v>
      </c>
      <c r="K66" s="29" t="s">
        <v>54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70</v>
      </c>
      <c r="F67" s="28">
        <v>100</v>
      </c>
      <c r="G67" s="28" t="s">
        <v>81</v>
      </c>
      <c r="H67" s="28" t="s">
        <v>66</v>
      </c>
      <c r="I67" s="28" t="s">
        <v>82</v>
      </c>
      <c r="J67" s="28">
        <v>35</v>
      </c>
      <c r="K67" s="29" t="s">
        <v>54</v>
      </c>
      <c r="L67" s="28"/>
    </row>
    <row r="68" spans="1:12" ht="15" x14ac:dyDescent="0.25">
      <c r="A68" s="23"/>
      <c r="B68" s="24"/>
      <c r="C68" s="25"/>
      <c r="D68" s="26"/>
      <c r="E68" s="27" t="s">
        <v>94</v>
      </c>
      <c r="F68" s="28">
        <v>20</v>
      </c>
      <c r="G68" s="28" t="s">
        <v>64</v>
      </c>
      <c r="H68" s="28" t="s">
        <v>105</v>
      </c>
      <c r="I68" s="28" t="s">
        <v>106</v>
      </c>
      <c r="J68" s="28" t="s">
        <v>107</v>
      </c>
      <c r="K68" s="29" t="s">
        <v>54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35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60" t="s">
        <v>37</v>
      </c>
      <c r="D81" s="61"/>
      <c r="E81" s="43"/>
      <c r="F81" s="44">
        <f>F70+F80</f>
        <v>500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35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162</v>
      </c>
      <c r="F82" s="21">
        <v>150</v>
      </c>
      <c r="G82" s="21" t="s">
        <v>72</v>
      </c>
      <c r="H82" s="21" t="s">
        <v>188</v>
      </c>
      <c r="I82" s="21" t="s">
        <v>189</v>
      </c>
      <c r="J82" s="21" t="s">
        <v>148</v>
      </c>
      <c r="K82" s="22" t="s">
        <v>193</v>
      </c>
      <c r="L82" s="21"/>
    </row>
    <row r="83" spans="1:12" ht="25.5" x14ac:dyDescent="0.25">
      <c r="A83" s="23"/>
      <c r="B83" s="24"/>
      <c r="C83" s="25"/>
      <c r="D83" s="26"/>
      <c r="E83" s="27" t="s">
        <v>187</v>
      </c>
      <c r="F83" s="28">
        <v>90</v>
      </c>
      <c r="G83" s="28" t="s">
        <v>137</v>
      </c>
      <c r="H83" s="28" t="s">
        <v>76</v>
      </c>
      <c r="I83" s="28">
        <v>12</v>
      </c>
      <c r="J83" s="28" t="s">
        <v>138</v>
      </c>
      <c r="K83" s="29" t="s">
        <v>200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133</v>
      </c>
      <c r="F84" s="28">
        <v>200</v>
      </c>
      <c r="G84" s="28" t="s">
        <v>66</v>
      </c>
      <c r="H84" s="28" t="s">
        <v>88</v>
      </c>
      <c r="I84" s="28" t="s">
        <v>139</v>
      </c>
      <c r="J84" s="28" t="s">
        <v>140</v>
      </c>
      <c r="K84" s="29" t="s">
        <v>146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40</v>
      </c>
      <c r="G85" s="28" t="s">
        <v>79</v>
      </c>
      <c r="H85" s="28" t="s">
        <v>67</v>
      </c>
      <c r="I85" s="28" t="s">
        <v>80</v>
      </c>
      <c r="J85" s="28">
        <v>95</v>
      </c>
      <c r="K85" s="29" t="s">
        <v>54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113</v>
      </c>
      <c r="F87" s="28">
        <v>60</v>
      </c>
      <c r="G87" s="28" t="s">
        <v>81</v>
      </c>
      <c r="H87" s="28" t="s">
        <v>190</v>
      </c>
      <c r="I87" s="28" t="s">
        <v>191</v>
      </c>
      <c r="J87" s="28" t="s">
        <v>192</v>
      </c>
      <c r="K87" s="29" t="s">
        <v>116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0</v>
      </c>
      <c r="H89" s="36">
        <f>SUM(H82:H88)</f>
        <v>0</v>
      </c>
      <c r="I89" s="36">
        <f>SUM(I82:I88)</f>
        <v>12</v>
      </c>
      <c r="J89" s="36">
        <f>SUM(J82:J88)</f>
        <v>95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51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0" t="s">
        <v>37</v>
      </c>
      <c r="D100" s="61"/>
      <c r="E100" s="43"/>
      <c r="F100" s="44">
        <f>F89+F99</f>
        <v>540</v>
      </c>
      <c r="G100" s="44">
        <f>G89+G99</f>
        <v>0</v>
      </c>
      <c r="H100" s="44">
        <f>H89+H99</f>
        <v>0</v>
      </c>
      <c r="I100" s="44">
        <f>I89+I99</f>
        <v>12</v>
      </c>
      <c r="J100" s="44">
        <f>J89+J99</f>
        <v>95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150</v>
      </c>
      <c r="G101" s="21">
        <v>19</v>
      </c>
      <c r="H101" s="52" t="s">
        <v>55</v>
      </c>
      <c r="I101" s="21">
        <v>3</v>
      </c>
      <c r="J101" s="21" t="s">
        <v>46</v>
      </c>
      <c r="K101" s="22" t="s">
        <v>48</v>
      </c>
      <c r="L101" s="21"/>
    </row>
    <row r="102" spans="1:12" ht="15" x14ac:dyDescent="0.25">
      <c r="A102" s="23"/>
      <c r="B102" s="24"/>
      <c r="C102" s="25"/>
      <c r="D102" s="26"/>
      <c r="E102" s="27" t="s">
        <v>43</v>
      </c>
      <c r="F102" s="28">
        <v>60</v>
      </c>
      <c r="G102" s="28" t="s">
        <v>44</v>
      </c>
      <c r="H102" s="28" t="s">
        <v>45</v>
      </c>
      <c r="I102" s="51" t="s">
        <v>56</v>
      </c>
      <c r="J102" s="51" t="s">
        <v>57</v>
      </c>
      <c r="K102" s="29" t="s">
        <v>47</v>
      </c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 t="s">
        <v>49</v>
      </c>
      <c r="H103" s="28" t="s">
        <v>50</v>
      </c>
      <c r="I103" s="53" t="s">
        <v>58</v>
      </c>
      <c r="J103" s="28" t="s">
        <v>59</v>
      </c>
      <c r="K103" s="29" t="s">
        <v>53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41</v>
      </c>
      <c r="F104" s="28">
        <v>30</v>
      </c>
      <c r="G104" s="51" t="s">
        <v>60</v>
      </c>
      <c r="H104" s="28" t="s">
        <v>61</v>
      </c>
      <c r="I104" s="28" t="s">
        <v>62</v>
      </c>
      <c r="J104" s="28" t="s">
        <v>63</v>
      </c>
      <c r="K104" s="29" t="s">
        <v>54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42</v>
      </c>
      <c r="F105" s="28">
        <v>160</v>
      </c>
      <c r="G105" s="51" t="s">
        <v>64</v>
      </c>
      <c r="H105" s="28" t="s">
        <v>61</v>
      </c>
      <c r="I105" s="28">
        <v>13</v>
      </c>
      <c r="J105" s="28" t="s">
        <v>65</v>
      </c>
      <c r="K105" s="29" t="s">
        <v>54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19</v>
      </c>
      <c r="H108" s="36">
        <f>SUM(H101:H107)</f>
        <v>0</v>
      </c>
      <c r="I108" s="36">
        <f>SUM(I101:I107)</f>
        <v>16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0" t="s">
        <v>37</v>
      </c>
      <c r="D119" s="61"/>
      <c r="E119" s="43"/>
      <c r="F119" s="44">
        <f>F108+F118</f>
        <v>600</v>
      </c>
      <c r="G119" s="44">
        <f>G108+G118</f>
        <v>19</v>
      </c>
      <c r="H119" s="44">
        <f>H108+H118</f>
        <v>0</v>
      </c>
      <c r="I119" s="44">
        <f>I108+I118</f>
        <v>16</v>
      </c>
      <c r="J119" s="44">
        <f>J108+J118</f>
        <v>0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68</v>
      </c>
      <c r="F120" s="21">
        <v>200</v>
      </c>
      <c r="G120" s="21" t="s">
        <v>72</v>
      </c>
      <c r="H120" s="21" t="s">
        <v>73</v>
      </c>
      <c r="I120" s="21" t="s">
        <v>74</v>
      </c>
      <c r="J120" s="21" t="s">
        <v>75</v>
      </c>
      <c r="K120" s="22" t="s">
        <v>108</v>
      </c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 t="s">
        <v>76</v>
      </c>
      <c r="H122" s="28" t="s">
        <v>77</v>
      </c>
      <c r="I122" s="28" t="s">
        <v>78</v>
      </c>
      <c r="J122" s="28">
        <v>86</v>
      </c>
      <c r="K122" s="29" t="s">
        <v>109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41</v>
      </c>
      <c r="F123" s="28">
        <v>40</v>
      </c>
      <c r="G123" s="28" t="s">
        <v>79</v>
      </c>
      <c r="H123" s="28" t="s">
        <v>67</v>
      </c>
      <c r="I123" s="28" t="s">
        <v>80</v>
      </c>
      <c r="J123" s="28">
        <v>95</v>
      </c>
      <c r="K123" s="29" t="s">
        <v>54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70</v>
      </c>
      <c r="F124" s="28">
        <v>100</v>
      </c>
      <c r="G124" s="28" t="s">
        <v>81</v>
      </c>
      <c r="H124" s="28" t="s">
        <v>66</v>
      </c>
      <c r="I124" s="28" t="s">
        <v>82</v>
      </c>
      <c r="J124" s="28">
        <v>35</v>
      </c>
      <c r="K124" s="29" t="s">
        <v>54</v>
      </c>
      <c r="L124" s="28"/>
    </row>
    <row r="125" spans="1:12" ht="25.5" x14ac:dyDescent="0.25">
      <c r="A125" s="45"/>
      <c r="B125" s="24"/>
      <c r="C125" s="25"/>
      <c r="D125" s="26"/>
      <c r="E125" s="27" t="s">
        <v>71</v>
      </c>
      <c r="F125" s="28">
        <v>20</v>
      </c>
      <c r="G125" s="28" t="s">
        <v>66</v>
      </c>
      <c r="H125" s="28" t="s">
        <v>83</v>
      </c>
      <c r="I125" s="28" t="s">
        <v>61</v>
      </c>
      <c r="J125" s="28" t="s">
        <v>84</v>
      </c>
      <c r="K125" s="29" t="s">
        <v>110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216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25">
      <c r="A138" s="47">
        <f>A120</f>
        <v>2</v>
      </c>
      <c r="B138" s="47">
        <f>B120</f>
        <v>2</v>
      </c>
      <c r="C138" s="60" t="s">
        <v>37</v>
      </c>
      <c r="D138" s="61"/>
      <c r="E138" s="43"/>
      <c r="F138" s="44">
        <f>F127+F137</f>
        <v>560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216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91</v>
      </c>
      <c r="F139" s="21">
        <v>150</v>
      </c>
      <c r="G139" s="21" t="s">
        <v>95</v>
      </c>
      <c r="H139" s="21" t="s">
        <v>96</v>
      </c>
      <c r="I139" s="21" t="s">
        <v>97</v>
      </c>
      <c r="J139" s="21" t="s">
        <v>98</v>
      </c>
      <c r="K139" s="22" t="s">
        <v>111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92</v>
      </c>
      <c r="F141" s="28">
        <v>200</v>
      </c>
      <c r="G141" s="28" t="s">
        <v>99</v>
      </c>
      <c r="H141" s="28" t="s">
        <v>100</v>
      </c>
      <c r="I141" s="28" t="s">
        <v>101</v>
      </c>
      <c r="J141" s="28" t="s">
        <v>102</v>
      </c>
      <c r="K141" s="29" t="s">
        <v>112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30</v>
      </c>
      <c r="G142" s="28" t="s">
        <v>60</v>
      </c>
      <c r="H142" s="28" t="s">
        <v>61</v>
      </c>
      <c r="I142" s="28" t="s">
        <v>62</v>
      </c>
      <c r="J142" s="28" t="s">
        <v>63</v>
      </c>
      <c r="K142" s="29" t="s">
        <v>54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93</v>
      </c>
      <c r="F143" s="28">
        <v>100</v>
      </c>
      <c r="G143" s="28" t="s">
        <v>67</v>
      </c>
      <c r="H143" s="28" t="s">
        <v>67</v>
      </c>
      <c r="I143" s="28" t="s">
        <v>103</v>
      </c>
      <c r="J143" s="28" t="s">
        <v>104</v>
      </c>
      <c r="K143" s="29" t="s">
        <v>54</v>
      </c>
      <c r="L143" s="28"/>
    </row>
    <row r="144" spans="1:12" ht="15" x14ac:dyDescent="0.25">
      <c r="A144" s="23"/>
      <c r="B144" s="24"/>
      <c r="C144" s="25"/>
      <c r="D144" s="26"/>
      <c r="E144" s="27" t="s">
        <v>94</v>
      </c>
      <c r="F144" s="28">
        <v>20</v>
      </c>
      <c r="G144" s="28" t="s">
        <v>64</v>
      </c>
      <c r="H144" s="28" t="s">
        <v>105</v>
      </c>
      <c r="I144" s="28" t="s">
        <v>106</v>
      </c>
      <c r="J144" s="28" t="s">
        <v>107</v>
      </c>
      <c r="K144" s="29" t="s">
        <v>54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0" t="s">
        <v>37</v>
      </c>
      <c r="D157" s="61"/>
      <c r="E157" s="43"/>
      <c r="F157" s="44">
        <f>F146+F156</f>
        <v>500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117</v>
      </c>
      <c r="F158" s="21">
        <v>170</v>
      </c>
      <c r="G158" s="21">
        <v>9</v>
      </c>
      <c r="H158" s="21" t="s">
        <v>87</v>
      </c>
      <c r="I158" s="21" t="s">
        <v>120</v>
      </c>
      <c r="J158" s="21" t="s">
        <v>121</v>
      </c>
      <c r="K158" s="22" t="s">
        <v>128</v>
      </c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41</v>
      </c>
      <c r="F161" s="28">
        <v>30</v>
      </c>
      <c r="G161" s="28" t="s">
        <v>60</v>
      </c>
      <c r="H161" s="28" t="s">
        <v>61</v>
      </c>
      <c r="I161" s="28" t="s">
        <v>62</v>
      </c>
      <c r="J161" s="28" t="s">
        <v>63</v>
      </c>
      <c r="K161" s="29" t="s">
        <v>54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26"/>
      <c r="E163" s="27" t="s">
        <v>118</v>
      </c>
      <c r="F163" s="28">
        <v>100</v>
      </c>
      <c r="G163" s="28" t="s">
        <v>124</v>
      </c>
      <c r="H163" s="28" t="s">
        <v>85</v>
      </c>
      <c r="I163" s="28" t="s">
        <v>125</v>
      </c>
      <c r="J163" s="28" t="s">
        <v>126</v>
      </c>
      <c r="K163" s="29" t="s">
        <v>129</v>
      </c>
      <c r="L163" s="28"/>
    </row>
    <row r="164" spans="1:12" ht="15" x14ac:dyDescent="0.25">
      <c r="A164" s="23"/>
      <c r="B164" s="24"/>
      <c r="C164" s="25"/>
      <c r="D164" s="26"/>
      <c r="E164" s="27" t="s">
        <v>119</v>
      </c>
      <c r="F164" s="28">
        <v>200</v>
      </c>
      <c r="G164" s="28">
        <v>1</v>
      </c>
      <c r="H164" s="28" t="s">
        <v>66</v>
      </c>
      <c r="I164" s="28" t="s">
        <v>122</v>
      </c>
      <c r="J164" s="28" t="s">
        <v>123</v>
      </c>
      <c r="K164" s="29" t="s">
        <v>54</v>
      </c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0" t="s">
        <v>37</v>
      </c>
      <c r="D176" s="61"/>
      <c r="E176" s="43"/>
      <c r="F176" s="44">
        <f>F165+F175</f>
        <v>500</v>
      </c>
      <c r="G176" s="44">
        <f>G165+G175</f>
        <v>10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131</v>
      </c>
      <c r="F177" s="21">
        <v>150</v>
      </c>
      <c r="G177" s="21" t="s">
        <v>77</v>
      </c>
      <c r="H177" s="21" t="s">
        <v>82</v>
      </c>
      <c r="I177" s="21" t="s">
        <v>135</v>
      </c>
      <c r="J177" s="21" t="s">
        <v>136</v>
      </c>
      <c r="K177" s="22" t="s">
        <v>144</v>
      </c>
      <c r="L177" s="21"/>
    </row>
    <row r="178" spans="1:12" ht="25.5" x14ac:dyDescent="0.25">
      <c r="A178" s="23"/>
      <c r="B178" s="24"/>
      <c r="C178" s="25"/>
      <c r="D178" s="26"/>
      <c r="E178" s="27" t="s">
        <v>132</v>
      </c>
      <c r="F178" s="28">
        <v>90</v>
      </c>
      <c r="G178" s="28" t="s">
        <v>137</v>
      </c>
      <c r="H178" s="28" t="s">
        <v>76</v>
      </c>
      <c r="I178" s="28">
        <v>12</v>
      </c>
      <c r="J178" s="28" t="s">
        <v>138</v>
      </c>
      <c r="K178" s="29" t="s">
        <v>145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133</v>
      </c>
      <c r="F179" s="28">
        <v>200</v>
      </c>
      <c r="G179" s="28" t="s">
        <v>66</v>
      </c>
      <c r="H179" s="28" t="s">
        <v>88</v>
      </c>
      <c r="I179" s="28" t="s">
        <v>139</v>
      </c>
      <c r="J179" s="28" t="s">
        <v>140</v>
      </c>
      <c r="K179" s="29" t="s">
        <v>146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41</v>
      </c>
      <c r="F180" s="28">
        <v>30</v>
      </c>
      <c r="G180" s="28" t="s">
        <v>60</v>
      </c>
      <c r="H180" s="28" t="s">
        <v>61</v>
      </c>
      <c r="I180" s="28" t="s">
        <v>62</v>
      </c>
      <c r="J180" s="28" t="s">
        <v>63</v>
      </c>
      <c r="K180" s="29" t="s">
        <v>54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134</v>
      </c>
      <c r="F182" s="28">
        <v>80</v>
      </c>
      <c r="G182" s="28" t="s">
        <v>141</v>
      </c>
      <c r="H182" s="28" t="s">
        <v>142</v>
      </c>
      <c r="I182" s="28" t="s">
        <v>143</v>
      </c>
      <c r="J182" s="28">
        <v>99</v>
      </c>
      <c r="K182" s="29" t="s">
        <v>147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0</v>
      </c>
      <c r="H184" s="36">
        <f>SUM(H177:H183)</f>
        <v>0</v>
      </c>
      <c r="I184" s="36">
        <f>SUM(I177:I183)</f>
        <v>12</v>
      </c>
      <c r="J184" s="36">
        <f>SUM(J177:J183)</f>
        <v>99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0" t="s">
        <v>37</v>
      </c>
      <c r="D195" s="61"/>
      <c r="E195" s="43"/>
      <c r="F195" s="44">
        <f>F184+F194</f>
        <v>550</v>
      </c>
      <c r="G195" s="44">
        <f>G184+G194</f>
        <v>0</v>
      </c>
      <c r="H195" s="44">
        <f>H184+H194</f>
        <v>0</v>
      </c>
      <c r="I195" s="44">
        <f>I184+I194</f>
        <v>12</v>
      </c>
      <c r="J195" s="44">
        <f>J184+J194</f>
        <v>99</v>
      </c>
      <c r="K195" s="44"/>
      <c r="L195" s="44">
        <f>L184+L194</f>
        <v>0</v>
      </c>
    </row>
    <row r="196" spans="1:12" x14ac:dyDescent="0.2">
      <c r="A196" s="48"/>
      <c r="B196" s="49"/>
      <c r="C196" s="62" t="s">
        <v>38</v>
      </c>
      <c r="D196" s="63"/>
      <c r="E196" s="64"/>
      <c r="F196" s="50">
        <f>(F24+F43+F62+F81+F100+F119+F138+F157+F176+F195)/(IF(F24=0, 0, 1)+IF(F43=0, 0, 1)+IF(F62=0, 0, 1)+IF(F81=0, 0, 1)+IF(F100=0, 0, 1)+IF(F119=0, 0, 1)+IF(F138=0, 0, 1)+IF(F157=0, 0, 1)+IF(F176=0, 0, 1)+IF(F195=0, 0, 1))</f>
        <v>538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14.5</v>
      </c>
      <c r="H196" s="50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11.25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104.33333333333333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1_11</cp:lastModifiedBy>
  <dcterms:created xsi:type="dcterms:W3CDTF">2023-10-13T09:48:55Z</dcterms:created>
  <dcterms:modified xsi:type="dcterms:W3CDTF">2023-10-18T07:51:28Z</dcterms:modified>
</cp:coreProperties>
</file>